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4915" windowHeight="11565"/>
  </bookViews>
  <sheets>
    <sheet name="Modèle Visites SeoMix" sheetId="1" r:id="rId1"/>
  </sheets>
  <calcPr calcId="125725"/>
</workbook>
</file>

<file path=xl/calcChain.xml><?xml version="1.0" encoding="utf-8"?>
<calcChain xmlns="http://schemas.openxmlformats.org/spreadsheetml/2006/main">
  <c r="D10" i="1"/>
  <c r="D11"/>
  <c r="D12"/>
  <c r="D13"/>
  <c r="D14"/>
  <c r="D15"/>
  <c r="D16"/>
  <c r="D17"/>
  <c r="D18"/>
  <c r="D19"/>
  <c r="D20"/>
  <c r="D21"/>
  <c r="C10"/>
  <c r="C11"/>
  <c r="C12"/>
  <c r="C13"/>
  <c r="C14"/>
  <c r="C15"/>
  <c r="C16"/>
  <c r="C17"/>
  <c r="C18"/>
  <c r="C19"/>
  <c r="C20"/>
  <c r="C21"/>
  <c r="B10"/>
  <c r="B12"/>
  <c r="B13"/>
  <c r="B11"/>
  <c r="B15"/>
  <c r="B21"/>
  <c r="B16"/>
  <c r="B19"/>
  <c r="B17"/>
  <c r="B20"/>
  <c r="B18"/>
  <c r="B14"/>
</calcChain>
</file>

<file path=xl/sharedStrings.xml><?xml version="1.0" encoding="utf-8"?>
<sst xmlns="http://schemas.openxmlformats.org/spreadsheetml/2006/main" count="50" uniqueCount="25">
  <si>
    <t>Visites</t>
  </si>
  <si>
    <t>Pages/visite</t>
  </si>
  <si>
    <t>Durée moy. de la visite</t>
  </si>
  <si>
    <t>Nouvelles visites (en %)</t>
  </si>
  <si>
    <t>Taux de rebond</t>
  </si>
  <si>
    <t>81,82 %</t>
  </si>
  <si>
    <t>68,18 %</t>
  </si>
  <si>
    <t>100,00 %</t>
  </si>
  <si>
    <t>66,67 %</t>
  </si>
  <si>
    <t>50,00 %</t>
  </si>
  <si>
    <t>Position</t>
  </si>
  <si>
    <t>Pourcentage de clics</t>
  </si>
  <si>
    <t>positionnement</t>
  </si>
  <si>
    <t>% actuel</t>
  </si>
  <si>
    <t>Visites potentielles</t>
  </si>
  <si>
    <t>mot clé (1)</t>
  </si>
  <si>
    <t>mot clé (10)</t>
  </si>
  <si>
    <t>mot clé (7)</t>
  </si>
  <si>
    <t>mot clé (4)</t>
  </si>
  <si>
    <t>mot clé (22)</t>
  </si>
  <si>
    <t>mot clé (2)</t>
  </si>
  <si>
    <t>Mot clé</t>
  </si>
  <si>
    <t>Modèle de fichier Excel pour obtenir le volume potentiel de visites d'un mot clé en fonction de son positionnement.</t>
  </si>
  <si>
    <t xml:space="preserve">Le tutoriel : </t>
  </si>
  <si>
    <t>http://www.seomix.fr/questions-google-analytics/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</si>
</sst>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0" fillId="0" borderId="0" xfId="0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0" fillId="2" borderId="0" xfId="0" applyFill="1"/>
    <xf numFmtId="1" fontId="2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NumberFormat="1" applyFill="1" applyAlignment="1">
      <alignment horizontal="center"/>
    </xf>
    <xf numFmtId="21" fontId="0" fillId="2" borderId="0" xfId="0" applyNumberFormat="1" applyFill="1" applyAlignment="1">
      <alignment horizontal="center"/>
    </xf>
    <xf numFmtId="0" fontId="0" fillId="2" borderId="0" xfId="0" applyFill="1" applyAlignment="1">
      <alignment horizontal="left"/>
    </xf>
    <xf numFmtId="0" fontId="3" fillId="2" borderId="0" xfId="1" applyFill="1" applyAlignment="1" applyProtection="1">
      <alignment horizontal="left"/>
    </xf>
  </cellXfs>
  <cellStyles count="2">
    <cellStyle name="Lien hypertexte" xfId="1" builtinId="8"/>
    <cellStyle name="Normal" xfId="0" builtinId="0"/>
  </cellStyles>
  <dxfs count="11"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mergeCell="0" readingOrder="0"/>
    </dxf>
    <dxf>
      <fill>
        <patternFill>
          <fgColor indexed="64"/>
          <bgColor theme="0"/>
        </patternFill>
      </fill>
      <alignment horizontal="center" vertical="bottom" textRotation="0" wrapText="0" indent="0" relativeIndent="255" justifyLastLine="0" shrinkToFit="0" mergeCell="0" readingOrder="0"/>
    </dxf>
    <dxf>
      <fill>
        <patternFill>
          <fgColor indexed="64"/>
          <bgColor theme="0"/>
        </patternFill>
      </fill>
      <alignment horizontal="center" vertical="bottom" textRotation="0" wrapText="0" indent="0" relativeIndent="255" justifyLastLine="0" shrinkToFit="0" mergeCell="0" readingOrder="0"/>
    </dxf>
    <dxf>
      <fill>
        <patternFill>
          <fgColor indexed="64"/>
          <bgColor theme="0"/>
        </patternFill>
      </fill>
      <alignment horizontal="center" vertical="bottom" textRotation="0" wrapText="0" indent="0" relativeIndent="255" justifyLastLine="0" shrinkToFit="0" mergeCell="0" readingOrder="0"/>
    </dxf>
    <dxf>
      <numFmt numFmtId="26" formatCode="hh:mm:ss"/>
      <fill>
        <patternFill>
          <fgColor indexed="64"/>
          <bgColor theme="0"/>
        </patternFill>
      </fill>
      <alignment horizontal="center" vertical="bottom" textRotation="0" wrapText="0" indent="0" relativeIndent="255" justifyLastLine="0" shrinkToFit="0" mergeCell="0" readingOrder="0"/>
    </dxf>
    <dxf>
      <fill>
        <patternFill>
          <fgColor indexed="64"/>
          <bgColor theme="0"/>
        </patternFill>
      </fill>
      <alignment horizontal="center" vertical="bottom" textRotation="0" wrapText="0" indent="0" relativeIndent="255" justifyLastLine="0" shrinkToFit="0" mergeCell="0" readingOrder="0"/>
    </dxf>
    <dxf>
      <fill>
        <patternFill>
          <fgColor indexed="64"/>
          <bgColor theme="0"/>
        </patternFill>
      </fill>
      <alignment horizontal="center" vertical="bottom" textRotation="0" wrapText="0" indent="0" relativeIndent="255" justifyLastLine="0" shrinkToFit="0" mergeCell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relativeIndent="255" justifyLastLine="0" shrinkToFit="0" mergeCell="0" readingOrder="0"/>
    </dxf>
    <dxf>
      <numFmt numFmtId="0" formatCode="General"/>
      <fill>
        <patternFill>
          <fgColor indexed="64"/>
          <bgColor theme="0"/>
        </patternFill>
      </fill>
      <alignment horizontal="center" vertical="bottom" textRotation="0" wrapText="0" indent="0" relativeIndent="255" justifyLastLine="0" shrinkToFit="0" mergeCell="0" readingOrder="0"/>
    </dxf>
    <dxf>
      <numFmt numFmtId="0" formatCode="General"/>
      <fill>
        <patternFill>
          <fgColor indexed="64"/>
          <bgColor theme="0"/>
        </patternFill>
      </fill>
      <alignment horizontal="center" vertical="bottom" textRotation="0" wrapText="0" indent="0" relativeIndent="255" justifyLastLine="0" shrinkToFit="0" mergeCell="0" readingOrder="0"/>
    </dxf>
    <dxf>
      <fill>
        <patternFill>
          <fgColor indexed="64"/>
          <bgColor theme="0"/>
        </patternFill>
      </fill>
      <alignment horizontal="center" vertical="bottom" textRotation="0" wrapText="0" indent="0" relativeIndent="255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388018</xdr:colOff>
      <xdr:row>5</xdr:row>
      <xdr:rowOff>180974</xdr:rowOff>
    </xdr:to>
    <xdr:pic>
      <xdr:nvPicPr>
        <xdr:cNvPr id="2" name="Picture 2" descr="logo-seomi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40768" cy="1133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leau1" displayName="Tableau1" ref="A9:I21" totalsRowShown="0" headerRowDxfId="0" dataDxfId="1">
  <autoFilter ref="A9:I21">
    <filterColumn colId="1"/>
    <filterColumn colId="2"/>
    <filterColumn colId="3"/>
  </autoFilter>
  <sortState ref="A2:I13">
    <sortCondition descending="1" ref="E1:E13"/>
  </sortState>
  <tableColumns count="9">
    <tableColumn id="1" name="Mot clé" dataDxfId="10"/>
    <tableColumn id="7" name="positionnement" dataDxfId="9">
      <calculatedColumnFormula>ROUND(TRIM(RIGHT(SUBSTITUTE(SUBSTITUTE(A10,")",""),"(",""),2)),0)</calculatedColumnFormula>
    </tableColumn>
    <tableColumn id="12" name="% actuel" dataDxfId="8">
      <calculatedColumnFormula>IF(B10&gt;10,1,VLOOKUP(B10,$K$9:$L$20,2))</calculatedColumnFormula>
    </tableColumn>
    <tableColumn id="13" name="Visites potentielles" dataDxfId="7">
      <calculatedColumnFormula>E10*$L$10/C10</calculatedColumnFormula>
    </tableColumn>
    <tableColumn id="2" name="Visites" dataDxfId="6"/>
    <tableColumn id="3" name="Pages/visite" dataDxfId="5"/>
    <tableColumn id="4" name="Durée moy. de la visite" dataDxfId="4"/>
    <tableColumn id="5" name="Nouvelles visites (en %)" dataDxfId="3"/>
    <tableColumn id="6" name="Taux de rebond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omix.fr/questions-google-analytics/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2"/>
  <sheetViews>
    <sheetView tabSelected="1" workbookViewId="0">
      <selection activeCell="F7" sqref="F7"/>
    </sheetView>
  </sheetViews>
  <sheetFormatPr baseColWidth="10" defaultRowHeight="15"/>
  <cols>
    <col min="1" max="1" width="11.42578125" style="3" bestFit="1" customWidth="1"/>
    <col min="2" max="2" width="19.85546875" style="3" bestFit="1" customWidth="1"/>
    <col min="3" max="3" width="13" style="3" bestFit="1" customWidth="1"/>
    <col min="4" max="4" width="23" style="4" bestFit="1" customWidth="1"/>
    <col min="5" max="5" width="11.5703125" style="3" bestFit="1" customWidth="1"/>
    <col min="6" max="6" width="16.42578125" style="3" bestFit="1" customWidth="1"/>
    <col min="7" max="7" width="26.140625" style="3" bestFit="1" customWidth="1"/>
    <col min="8" max="8" width="27.140625" style="3" bestFit="1" customWidth="1"/>
    <col min="9" max="9" width="19.28515625" style="3" bestFit="1" customWidth="1"/>
    <col min="10" max="11" width="11.42578125" style="5"/>
    <col min="12" max="12" width="19.140625" style="5" bestFit="1" customWidth="1"/>
    <col min="13" max="16384" width="11.42578125" style="5"/>
  </cols>
  <sheetData>
    <row r="2" spans="1:12">
      <c r="E2" s="10" t="s">
        <v>22</v>
      </c>
    </row>
    <row r="3" spans="1:12">
      <c r="E3" s="10" t="s">
        <v>23</v>
      </c>
      <c r="F3" s="11" t="s">
        <v>24</v>
      </c>
    </row>
    <row r="9" spans="1:12">
      <c r="A9" s="1" t="s">
        <v>21</v>
      </c>
      <c r="B9" s="1" t="s">
        <v>12</v>
      </c>
      <c r="C9" s="1" t="s">
        <v>13</v>
      </c>
      <c r="D9" s="2" t="s">
        <v>14</v>
      </c>
      <c r="E9" s="1" t="s">
        <v>0</v>
      </c>
      <c r="F9" s="1" t="s">
        <v>1</v>
      </c>
      <c r="G9" s="1" t="s">
        <v>2</v>
      </c>
      <c r="H9" s="1" t="s">
        <v>3</v>
      </c>
      <c r="I9" s="1" t="s">
        <v>4</v>
      </c>
      <c r="K9" s="7" t="s">
        <v>10</v>
      </c>
      <c r="L9" s="7" t="s">
        <v>11</v>
      </c>
    </row>
    <row r="10" spans="1:12">
      <c r="A10" s="3" t="s">
        <v>15</v>
      </c>
      <c r="B10" s="8">
        <f t="shared" ref="B10:B21" si="0">ROUND(TRIM(RIGHT(SUBSTITUTE(SUBSTITUTE(A10,")",""),"(",""),2)),0)</f>
        <v>1</v>
      </c>
      <c r="C10" s="8">
        <f t="shared" ref="C10:C21" si="1">IF(B10&gt;10,1,VLOOKUP(B10,$K$9:$L$20,2))</f>
        <v>15.1</v>
      </c>
      <c r="D10" s="6">
        <f>E10*$L$10/C10</f>
        <v>22</v>
      </c>
      <c r="E10" s="3">
        <v>22</v>
      </c>
      <c r="F10" s="3">
        <v>1.45</v>
      </c>
      <c r="G10" s="9">
        <v>1.1689814814814816E-3</v>
      </c>
      <c r="H10" s="3" t="s">
        <v>5</v>
      </c>
      <c r="I10" s="3" t="s">
        <v>6</v>
      </c>
      <c r="K10" s="7">
        <v>1</v>
      </c>
      <c r="L10" s="7">
        <v>15.1</v>
      </c>
    </row>
    <row r="11" spans="1:12">
      <c r="A11" s="3" t="s">
        <v>16</v>
      </c>
      <c r="B11" s="8">
        <f t="shared" si="0"/>
        <v>10</v>
      </c>
      <c r="C11" s="8">
        <f t="shared" si="1"/>
        <v>1.8</v>
      </c>
      <c r="D11" s="6">
        <f t="shared" ref="D11:D21" si="2">E11*$L$10/C11</f>
        <v>25.166666666666664</v>
      </c>
      <c r="E11" s="3">
        <v>3</v>
      </c>
      <c r="F11" s="3">
        <v>2</v>
      </c>
      <c r="G11" s="9">
        <v>1.8518518518518518E-4</v>
      </c>
      <c r="H11" s="3" t="s">
        <v>7</v>
      </c>
      <c r="I11" s="3" t="s">
        <v>8</v>
      </c>
      <c r="K11" s="7">
        <v>2</v>
      </c>
      <c r="L11" s="7">
        <v>10.3</v>
      </c>
    </row>
    <row r="12" spans="1:12">
      <c r="A12" s="3" t="s">
        <v>15</v>
      </c>
      <c r="B12" s="8">
        <f t="shared" si="0"/>
        <v>1</v>
      </c>
      <c r="C12" s="8">
        <f t="shared" si="1"/>
        <v>15.1</v>
      </c>
      <c r="D12" s="6">
        <f t="shared" si="2"/>
        <v>10</v>
      </c>
      <c r="E12" s="3">
        <v>10</v>
      </c>
      <c r="F12" s="3">
        <v>1</v>
      </c>
      <c r="G12" s="9">
        <v>0</v>
      </c>
      <c r="H12" s="3" t="s">
        <v>7</v>
      </c>
      <c r="I12" s="3" t="s">
        <v>7</v>
      </c>
      <c r="K12" s="7">
        <v>3</v>
      </c>
      <c r="L12" s="7">
        <v>7.3</v>
      </c>
    </row>
    <row r="13" spans="1:12">
      <c r="A13" s="3" t="s">
        <v>15</v>
      </c>
      <c r="B13" s="8">
        <f t="shared" si="0"/>
        <v>1</v>
      </c>
      <c r="C13" s="8">
        <f t="shared" si="1"/>
        <v>15.1</v>
      </c>
      <c r="D13" s="6">
        <f t="shared" si="2"/>
        <v>47</v>
      </c>
      <c r="E13" s="3">
        <v>47</v>
      </c>
      <c r="F13" s="3">
        <v>1</v>
      </c>
      <c r="G13" s="9">
        <v>0</v>
      </c>
      <c r="H13" s="3" t="s">
        <v>7</v>
      </c>
      <c r="I13" s="3" t="s">
        <v>7</v>
      </c>
      <c r="K13" s="7">
        <v>4</v>
      </c>
      <c r="L13" s="7">
        <v>4.9000000000000004</v>
      </c>
    </row>
    <row r="14" spans="1:12">
      <c r="A14" s="3" t="s">
        <v>19</v>
      </c>
      <c r="B14" s="8">
        <f t="shared" si="0"/>
        <v>22</v>
      </c>
      <c r="C14" s="8">
        <f t="shared" si="1"/>
        <v>1</v>
      </c>
      <c r="D14" s="6">
        <f t="shared" si="2"/>
        <v>392.59999999999997</v>
      </c>
      <c r="E14" s="3">
        <v>26</v>
      </c>
      <c r="F14" s="3">
        <v>1</v>
      </c>
      <c r="G14" s="9">
        <v>0</v>
      </c>
      <c r="H14" s="3" t="s">
        <v>7</v>
      </c>
      <c r="I14" s="3" t="s">
        <v>7</v>
      </c>
      <c r="K14" s="7">
        <v>5</v>
      </c>
      <c r="L14" s="7">
        <v>4.9000000000000004</v>
      </c>
    </row>
    <row r="15" spans="1:12">
      <c r="A15" s="3" t="s">
        <v>16</v>
      </c>
      <c r="B15" s="8">
        <f t="shared" si="0"/>
        <v>10</v>
      </c>
      <c r="C15" s="8">
        <f t="shared" si="1"/>
        <v>1.8</v>
      </c>
      <c r="D15" s="6">
        <f t="shared" si="2"/>
        <v>16.777777777777779</v>
      </c>
      <c r="E15" s="3">
        <v>2</v>
      </c>
      <c r="F15" s="3">
        <v>1.5</v>
      </c>
      <c r="G15" s="9">
        <v>4.6296296296296294E-5</v>
      </c>
      <c r="H15" s="3" t="s">
        <v>9</v>
      </c>
      <c r="I15" s="3" t="s">
        <v>9</v>
      </c>
      <c r="K15" s="7">
        <v>6</v>
      </c>
      <c r="L15" s="7">
        <v>2.2000000000000002</v>
      </c>
    </row>
    <row r="16" spans="1:12">
      <c r="A16" s="3" t="s">
        <v>17</v>
      </c>
      <c r="B16" s="8">
        <f t="shared" si="0"/>
        <v>7</v>
      </c>
      <c r="C16" s="8">
        <f t="shared" si="1"/>
        <v>2</v>
      </c>
      <c r="D16" s="6">
        <f t="shared" si="2"/>
        <v>15.1</v>
      </c>
      <c r="E16" s="3">
        <v>2</v>
      </c>
      <c r="F16" s="3">
        <v>1</v>
      </c>
      <c r="G16" s="9">
        <v>0</v>
      </c>
      <c r="H16" s="3" t="s">
        <v>7</v>
      </c>
      <c r="I16" s="3" t="s">
        <v>7</v>
      </c>
      <c r="K16" s="7">
        <v>7</v>
      </c>
      <c r="L16" s="7">
        <v>2</v>
      </c>
    </row>
    <row r="17" spans="1:12">
      <c r="A17" s="3" t="s">
        <v>18</v>
      </c>
      <c r="B17" s="8">
        <f t="shared" si="0"/>
        <v>4</v>
      </c>
      <c r="C17" s="8">
        <f t="shared" si="1"/>
        <v>4.9000000000000004</v>
      </c>
      <c r="D17" s="6">
        <f t="shared" si="2"/>
        <v>43.142857142857139</v>
      </c>
      <c r="E17" s="3">
        <v>14</v>
      </c>
      <c r="F17" s="3">
        <v>1</v>
      </c>
      <c r="G17" s="9">
        <v>0</v>
      </c>
      <c r="H17" s="3" t="s">
        <v>7</v>
      </c>
      <c r="I17" s="3" t="s">
        <v>7</v>
      </c>
      <c r="K17" s="7">
        <v>8</v>
      </c>
      <c r="L17" s="7">
        <v>2.4</v>
      </c>
    </row>
    <row r="18" spans="1:12">
      <c r="A18" s="3" t="s">
        <v>18</v>
      </c>
      <c r="B18" s="8">
        <f t="shared" si="0"/>
        <v>4</v>
      </c>
      <c r="C18" s="8">
        <f t="shared" si="1"/>
        <v>4.9000000000000004</v>
      </c>
      <c r="D18" s="6">
        <f t="shared" si="2"/>
        <v>274.26530612244892</v>
      </c>
      <c r="E18" s="3">
        <v>89</v>
      </c>
      <c r="F18" s="3">
        <v>1</v>
      </c>
      <c r="G18" s="9">
        <v>0</v>
      </c>
      <c r="H18" s="3" t="s">
        <v>9</v>
      </c>
      <c r="I18" s="3" t="s">
        <v>7</v>
      </c>
      <c r="K18" s="7">
        <v>9</v>
      </c>
      <c r="L18" s="7">
        <v>1.5</v>
      </c>
    </row>
    <row r="19" spans="1:12">
      <c r="A19" s="3" t="s">
        <v>20</v>
      </c>
      <c r="B19" s="8">
        <f t="shared" si="0"/>
        <v>2</v>
      </c>
      <c r="C19" s="8">
        <f t="shared" si="1"/>
        <v>10.3</v>
      </c>
      <c r="D19" s="6">
        <f t="shared" si="2"/>
        <v>2.9320388349514559</v>
      </c>
      <c r="E19" s="3">
        <v>2</v>
      </c>
      <c r="F19" s="3">
        <v>1</v>
      </c>
      <c r="G19" s="9">
        <v>0</v>
      </c>
      <c r="H19" s="3" t="s">
        <v>7</v>
      </c>
      <c r="I19" s="3" t="s">
        <v>7</v>
      </c>
      <c r="K19" s="7">
        <v>10</v>
      </c>
      <c r="L19" s="7">
        <v>1.8</v>
      </c>
    </row>
    <row r="20" spans="1:12">
      <c r="A20" s="3" t="s">
        <v>20</v>
      </c>
      <c r="B20" s="8">
        <f t="shared" si="0"/>
        <v>2</v>
      </c>
      <c r="C20" s="8">
        <f t="shared" si="1"/>
        <v>10.3</v>
      </c>
      <c r="D20" s="6">
        <f t="shared" si="2"/>
        <v>19.058252427184463</v>
      </c>
      <c r="E20" s="3">
        <v>13</v>
      </c>
      <c r="F20" s="3">
        <v>1</v>
      </c>
      <c r="G20" s="9">
        <v>0</v>
      </c>
      <c r="H20" s="3" t="s">
        <v>7</v>
      </c>
      <c r="I20" s="3" t="s">
        <v>7</v>
      </c>
      <c r="K20" s="7">
        <v>11</v>
      </c>
      <c r="L20" s="7">
        <v>1</v>
      </c>
    </row>
    <row r="21" spans="1:12">
      <c r="A21" s="3" t="s">
        <v>15</v>
      </c>
      <c r="B21" s="8">
        <f t="shared" si="0"/>
        <v>1</v>
      </c>
      <c r="C21" s="8">
        <f t="shared" si="1"/>
        <v>15.1</v>
      </c>
      <c r="D21" s="6">
        <f t="shared" si="2"/>
        <v>20</v>
      </c>
      <c r="E21" s="3">
        <v>20</v>
      </c>
      <c r="F21" s="3">
        <v>1.5</v>
      </c>
      <c r="G21" s="9">
        <v>2.3148148148148146E-4</v>
      </c>
      <c r="H21" s="3" t="s">
        <v>9</v>
      </c>
      <c r="I21" s="3" t="s">
        <v>9</v>
      </c>
      <c r="K21" s="7"/>
      <c r="L21" s="7"/>
    </row>
    <row r="22" spans="1:12">
      <c r="K22" s="7"/>
      <c r="L22" s="7"/>
    </row>
  </sheetData>
  <hyperlinks>
    <hyperlink ref="F3" r:id="rId1"/>
  </hyperlinks>
  <pageMargins left="0.7" right="0.7" top="0.75" bottom="0.75" header="0.3" footer="0.3"/>
  <pageSetup paperSize="9" orientation="portrait" horizontalDpi="1200" verticalDpi="1200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Modèle Visites SeoMix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</dc:creator>
  <cp:lastModifiedBy>Roch</cp:lastModifiedBy>
  <dcterms:created xsi:type="dcterms:W3CDTF">2012-11-20T10:18:14Z</dcterms:created>
  <dcterms:modified xsi:type="dcterms:W3CDTF">2012-11-20T18:58:30Z</dcterms:modified>
</cp:coreProperties>
</file>